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755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<sst xmlns="http://schemas.openxmlformats.org/spreadsheetml/2006/main" count="69" uniqueCount="69">
  <si>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Phụ lục số 02</t>
  </si>
  <si>
    <t>TỔNG HỢP THỰC HIỆN CHI NGÂN SÁCH  ĐỊA PHƯƠNG 6 THÁNG ĐẦU NĂM 2018</t>
  </si>
  <si>
    <t>Đơn vị tính: Triệu đồng</t>
  </si>
  <si>
    <t>TT</t>
  </si>
  <si>
    <t>Chỉ tiêu</t>
  </si>
  <si>
    <t>Dự toán tỉnh giao</t>
  </si>
  <si>
    <t>Thực hiện 
6 tháng</t>
  </si>
  <si>
    <t>Tỷ lệ thực hiện</t>
  </si>
  <si>
    <t>TỔNG CHI NSĐP</t>
  </si>
  <si>
    <t>I</t>
  </si>
  <si>
    <t>CHI ĐẦU TƯ PHÁT TRIỂN</t>
  </si>
  <si>
    <t>Chi đầu tư XDCB (Các nguồn vốn bao gồm chuyển nguồn từ năm trước sang)</t>
  </si>
  <si>
    <t>Chi đầu tư từ nguồn để lại theo chế độ quy định</t>
  </si>
  <si>
    <t>Dự kiến chi từ nguồn bội chi</t>
  </si>
  <si>
    <t>II</t>
  </si>
  <si>
    <t>CHI THƯỜNG XUYÊN</t>
  </si>
  <si>
    <t>Trong đó:</t>
  </si>
  <si>
    <t>Chi quản lý hành chính, nhà nước, đảng, đoàn thể</t>
  </si>
  <si>
    <t>Sự nghiệp giáo dục đào tạo và dạy nghề</t>
  </si>
  <si>
    <t>Sự nghiệp y tế</t>
  </si>
  <si>
    <t>Sự nghiệp văn hóa, thể thao, du lịch</t>
  </si>
  <si>
    <t>Sự nghiệp phát thanh, truyền hình</t>
  </si>
  <si>
    <t>Sự nghiệp công nghệ thông tin</t>
  </si>
  <si>
    <t>Sự nghiệp khoa học công nghệ</t>
  </si>
  <si>
    <t>Sự nghiệp đảm bảo xã hội</t>
  </si>
  <si>
    <t>Chi quốc phòng, BP, biên giới</t>
  </si>
  <si>
    <t xml:space="preserve">Chi an ninh </t>
  </si>
  <si>
    <t>Sự nghiệp kinh tế</t>
  </si>
  <si>
    <t>Chi sự nghiệp môi trường</t>
  </si>
  <si>
    <t xml:space="preserve">DK các CS TW ban hành do ĐP đảm bảo </t>
  </si>
  <si>
    <t>Chi ĐH, kỷ niệm ngày lễ lớn, kỷ niệm ngành</t>
  </si>
  <si>
    <t>Chi từ kết quả thu được để lại theo chế độ</t>
  </si>
  <si>
    <t>Hỗ trợ các cơ quan pháp luật (Viện, Tòa, TH án…..)</t>
  </si>
  <si>
    <t>Hỗ trợ phần mềm, tập huấn Luật NSNN, Luật Kế toán và các văn bản dưới Luật cho khối huyện, thị xã, thành phố, xã, phường, thị trấn</t>
  </si>
  <si>
    <t>Chính sách tôn giáo</t>
  </si>
  <si>
    <t>Chi thực hiện nhiệm vụ quy hoạch của tỉnh</t>
  </si>
  <si>
    <t>DK chính sách mới do tỉnh ban hành</t>
  </si>
  <si>
    <t>Chi khác ngân sách</t>
  </si>
  <si>
    <t>Thực hiện pháp lệnh CA xã (Trang phục: 5,850 tỷ và CĐCS)</t>
  </si>
  <si>
    <t>Thực hiện Luật DQTV (T.phục, công cụ hỗ trợ và CĐCS )</t>
  </si>
  <si>
    <t>III</t>
  </si>
  <si>
    <t>CHI MỘT SỐ NHIỆM VỤ NGÂN SÁCH TRUNG ƯƠNG HỖ TRỢ</t>
  </si>
  <si>
    <t>IV</t>
  </si>
  <si>
    <t>DỰ PHÒNG NGÂN SÁCH</t>
  </si>
  <si>
    <t>V</t>
  </si>
  <si>
    <t>CHI BỔ SUNG QUỸ DỰ TRỮ TÀI CHÍNH</t>
  </si>
  <si>
    <t>VI</t>
  </si>
  <si>
    <t xml:space="preserve">SCL, MS TÀI SẢN VÀ CÁC NV ĐỘT XUẤT KHÁC </t>
  </si>
  <si>
    <t>VII</t>
  </si>
  <si>
    <t>DỰ KIẾN NGUỒN CCTL, CĐCS THEO TL</t>
  </si>
  <si>
    <t>VIII</t>
  </si>
  <si>
    <t>KINH PHÍ CHUẨN BỊ ĐỘNG VIÊN</t>
  </si>
  <si>
    <t>IX</t>
  </si>
  <si>
    <t>TRẢ NỢ, THU HỒI TẠM ỨNG NGÂN SÁCH</t>
  </si>
  <si>
    <t>X</t>
  </si>
  <si>
    <t>THỰC HIỆN CÁC NV ĐỘT XUẤT KHỐI HUYỆN XÃ</t>
  </si>
  <si>
    <t>XI</t>
  </si>
  <si>
    <t>CHÍNH SÁCH BÌNH ỔN GIÁ</t>
  </si>
  <si>
    <t>XII</t>
  </si>
  <si>
    <t>CHI CS NÔNG NGHIỆP NÔNG THÔN VÀ NÔNG THÔN MỚI</t>
  </si>
  <si>
    <t>XIII</t>
  </si>
  <si>
    <t>CHI CÁC SỰ NGHIỆP DO NSTW ĐẢM BẢO (vốn ngoài nước)</t>
  </si>
  <si>
    <t>XIV</t>
  </si>
  <si>
    <t>CHI CÁC CHƯƠNG TRÌNH MTQG</t>
  </si>
  <si>
    <t>XV</t>
  </si>
  <si>
    <t>CHI TRẢ NỢ VAY ĐẾN HẠN (Dự án RE II: 10 tỷ; trả nợ vay 4 chương trình: 105 tỷ; trả nợ vay các dự án ngoài nước: 50 tỷ)</t>
  </si>
  <si>
    <t>XVI</t>
  </si>
  <si>
    <t>DỰ KIẾN CHI CÁC NHIỆM VỤ  CỦA TỈNH TỪ THU CHUYỂN NGUỒN NĂM TRƯỚC</t>
  </si>
  <si>
    <t>ỦY BAN NHÂN DÂN TỈNH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</si>
</sst>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" fontId="21" fillId="33" borderId="0" xfId="55" applyNumberFormat="1" applyFont="1" applyFill="1" applyAlignment="1">
      <alignment horizontal="center" vertical="center" wrapText="1"/>
      <protection/>
    </xf>
    <xf numFmtId="0" fontId="22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right" wrapText="1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center" vertical="center" wrapText="1"/>
    </xf>
    <xf numFmtId="3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wrapText="1"/>
    </xf>
    <xf numFmtId="3" fontId="25" fillId="33" borderId="11" xfId="0" applyNumberFormat="1" applyFont="1" applyFill="1" applyBorder="1" applyAlignment="1">
      <alignment horizontal="center" wrapText="1"/>
    </xf>
    <xf numFmtId="3" fontId="25" fillId="33" borderId="11" xfId="0" applyNumberFormat="1" applyFont="1" applyFill="1" applyBorder="1" applyAlignment="1">
      <alignment horizontal="right" wrapText="1"/>
    </xf>
    <xf numFmtId="9" fontId="25" fillId="33" borderId="11" xfId="58" applyNumberFormat="1" applyFont="1" applyFill="1" applyBorder="1" applyAlignment="1">
      <alignment horizontal="right" wrapText="1"/>
    </xf>
    <xf numFmtId="3" fontId="24" fillId="33" borderId="0" xfId="0" applyNumberFormat="1" applyFont="1" applyFill="1" applyAlignment="1">
      <alignment wrapText="1"/>
    </xf>
    <xf numFmtId="0" fontId="24" fillId="33" borderId="0" xfId="0" applyFont="1" applyFill="1" applyAlignment="1">
      <alignment wrapText="1"/>
    </xf>
    <xf numFmtId="3" fontId="23" fillId="33" borderId="11" xfId="0" applyNumberFormat="1" applyFont="1" applyFill="1" applyBorder="1" applyAlignment="1">
      <alignment horizontal="center" wrapText="1"/>
    </xf>
    <xf numFmtId="3" fontId="23" fillId="33" borderId="11" xfId="0" applyNumberFormat="1" applyFont="1" applyFill="1" applyBorder="1" applyAlignment="1">
      <alignment wrapText="1"/>
    </xf>
    <xf numFmtId="9" fontId="23" fillId="33" borderId="11" xfId="0" applyNumberFormat="1" applyFont="1" applyFill="1" applyBorder="1" applyAlignment="1">
      <alignment wrapText="1"/>
    </xf>
    <xf numFmtId="3" fontId="24" fillId="33" borderId="11" xfId="0" applyNumberFormat="1" applyFont="1" applyFill="1" applyBorder="1" applyAlignment="1">
      <alignment horizontal="center" wrapText="1"/>
    </xf>
    <xf numFmtId="3" fontId="24" fillId="33" borderId="11" xfId="0" applyNumberFormat="1" applyFont="1" applyFill="1" applyBorder="1" applyAlignment="1">
      <alignment wrapText="1"/>
    </xf>
    <xf numFmtId="9" fontId="24" fillId="33" borderId="11" xfId="58" applyNumberFormat="1" applyFont="1" applyFill="1" applyBorder="1" applyAlignment="1">
      <alignment horizontal="right" wrapText="1"/>
    </xf>
    <xf numFmtId="9" fontId="23" fillId="33" borderId="11" xfId="58" applyNumberFormat="1" applyFont="1" applyFill="1" applyBorder="1" applyAlignment="1">
      <alignment horizontal="right" wrapText="1"/>
    </xf>
    <xf numFmtId="3" fontId="26" fillId="33" borderId="11" xfId="0" applyNumberFormat="1" applyFont="1" applyFill="1" applyBorder="1" applyAlignment="1">
      <alignment horizontal="center" wrapText="1"/>
    </xf>
    <xf numFmtId="3" fontId="26" fillId="33" borderId="11" xfId="0" applyNumberFormat="1" applyFont="1" applyFill="1" applyBorder="1" applyAlignment="1">
      <alignment wrapText="1"/>
    </xf>
    <xf numFmtId="9" fontId="26" fillId="33" borderId="11" xfId="58" applyNumberFormat="1" applyFont="1" applyFill="1" applyBorder="1" applyAlignment="1">
      <alignment horizontal="right" wrapText="1"/>
    </xf>
    <xf numFmtId="9" fontId="23" fillId="33" borderId="11" xfId="58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(CV 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28125" style="3" customWidth="1"/>
    <col min="2" max="2" width="53.421875" style="3" customWidth="1"/>
    <col min="3" max="4" width="14.421875" style="3" customWidth="1"/>
    <col min="5" max="5" width="11.00390625" style="3" customWidth="1"/>
    <col min="6" max="6" width="11.140625" style="2" customWidth="1"/>
    <col min="7" max="16384" width="9.140625" style="3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1</v>
      </c>
      <c r="B2" s="1"/>
      <c r="C2" s="1"/>
      <c r="D2" s="1"/>
      <c r="E2" s="1"/>
    </row>
    <row r="3" spans="1:5" ht="15.75">
      <c r="A3" s="4"/>
      <c r="B3" s="5"/>
      <c r="C3" s="5"/>
      <c r="D3" s="5"/>
      <c r="E3" s="5"/>
    </row>
    <row r="4" spans="1:5" ht="21" customHeight="1">
      <c r="A4" s="6"/>
      <c r="B4" s="7"/>
      <c r="C4" s="8" t="s">
        <v>2</v>
      </c>
      <c r="D4" s="8"/>
      <c r="E4" s="8"/>
    </row>
    <row r="5" spans="1:6" s="11" customFormat="1" ht="39.7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/>
    </row>
    <row r="6" spans="1:6" s="17" customFormat="1" ht="32.25" customHeight="1">
      <c r="A6" s="12"/>
      <c r="B6" s="13" t="s">
        <v>8</v>
      </c>
      <c r="C6" s="14">
        <f>C7+C11+SUM(C36:C49)</f>
        <v>14909932</v>
      </c>
      <c r="D6" s="14">
        <f>D7+D11+SUM(D36:D49)</f>
        <v>6419772</v>
      </c>
      <c r="E6" s="15">
        <f>D6/C6</f>
        <v>0.43057017295585254</v>
      </c>
      <c r="F6" s="16"/>
    </row>
    <row r="7" spans="1:6" s="17" customFormat="1" ht="28.5" customHeight="1">
      <c r="A7" s="18" t="s">
        <v>9</v>
      </c>
      <c r="B7" s="19" t="s">
        <v>10</v>
      </c>
      <c r="C7" s="19">
        <f>C8+C9+C10</f>
        <v>3438877</v>
      </c>
      <c r="D7" s="19">
        <f>D8+D9+D10</f>
        <v>2179061</v>
      </c>
      <c r="E7" s="20">
        <f>D7/C7</f>
        <v>0.6336548239439794</v>
      </c>
      <c r="F7" s="16"/>
    </row>
    <row r="8" spans="1:6" s="17" customFormat="1" ht="36" customHeight="1">
      <c r="A8" s="21">
        <v>1</v>
      </c>
      <c r="B8" s="22" t="s">
        <v>11</v>
      </c>
      <c r="C8" s="22">
        <v>2096898</v>
      </c>
      <c r="D8" s="22">
        <f>2345061-299600-86000-80000</f>
        <v>1879461</v>
      </c>
      <c r="E8" s="23">
        <f>D8/C8</f>
        <v>0.8963053996903998</v>
      </c>
      <c r="F8" s="16"/>
    </row>
    <row r="9" spans="1:6" s="17" customFormat="1" ht="28.5" customHeight="1">
      <c r="A9" s="21">
        <v>2</v>
      </c>
      <c r="B9" s="22" t="s">
        <v>12</v>
      </c>
      <c r="C9" s="22">
        <v>1293979</v>
      </c>
      <c r="D9" s="22">
        <v>299600</v>
      </c>
      <c r="E9" s="23">
        <f>D9/C9</f>
        <v>0.23153389660883214</v>
      </c>
      <c r="F9" s="16"/>
    </row>
    <row r="10" spans="1:6" s="17" customFormat="1" ht="28.5" customHeight="1">
      <c r="A10" s="21">
        <v>3</v>
      </c>
      <c r="B10" s="22" t="s">
        <v>13</v>
      </c>
      <c r="C10" s="22">
        <v>48000</v>
      </c>
      <c r="D10" s="22"/>
      <c r="E10" s="23"/>
      <c r="F10" s="16"/>
    </row>
    <row r="11" spans="1:6" s="17" customFormat="1" ht="28.5" customHeight="1">
      <c r="A11" s="18" t="s">
        <v>14</v>
      </c>
      <c r="B11" s="19" t="s">
        <v>15</v>
      </c>
      <c r="C11" s="19">
        <f>SUM(C13:C35)</f>
        <v>9429258</v>
      </c>
      <c r="D11" s="19">
        <f>SUM(D13:D35)</f>
        <v>3741044</v>
      </c>
      <c r="E11" s="24">
        <f>D11/C11</f>
        <v>0.3967485034347347</v>
      </c>
      <c r="F11" s="16"/>
    </row>
    <row r="12" spans="1:6" s="17" customFormat="1" ht="28.5" customHeight="1">
      <c r="A12" s="25"/>
      <c r="B12" s="26" t="s">
        <v>16</v>
      </c>
      <c r="C12" s="26"/>
      <c r="D12" s="26"/>
      <c r="E12" s="27"/>
      <c r="F12" s="16"/>
    </row>
    <row r="13" spans="1:6" s="17" customFormat="1" ht="28.5" customHeight="1">
      <c r="A13" s="21">
        <v>1</v>
      </c>
      <c r="B13" s="22" t="s">
        <v>17</v>
      </c>
      <c r="C13" s="22">
        <v>2016472</v>
      </c>
      <c r="D13" s="22">
        <v>935883</v>
      </c>
      <c r="E13" s="23">
        <f aca="true" t="shared" si="0" ref="E13:E24">D13/C13</f>
        <v>0.46411901578598663</v>
      </c>
      <c r="F13" s="16"/>
    </row>
    <row r="14" spans="1:6" s="17" customFormat="1" ht="28.5" customHeight="1">
      <c r="A14" s="21">
        <v>2</v>
      </c>
      <c r="B14" s="22" t="s">
        <v>18</v>
      </c>
      <c r="C14" s="22">
        <v>3792473</v>
      </c>
      <c r="D14" s="22">
        <v>1465229</v>
      </c>
      <c r="E14" s="23">
        <f t="shared" si="0"/>
        <v>0.38635186064607446</v>
      </c>
      <c r="F14" s="16"/>
    </row>
    <row r="15" spans="1:6" s="17" customFormat="1" ht="28.5" customHeight="1">
      <c r="A15" s="21">
        <v>3</v>
      </c>
      <c r="B15" s="22" t="s">
        <v>19</v>
      </c>
      <c r="C15" s="22">
        <v>536177</v>
      </c>
      <c r="D15" s="22">
        <v>328288</v>
      </c>
      <c r="E15" s="23">
        <f t="shared" si="0"/>
        <v>0.6122754239737997</v>
      </c>
      <c r="F15" s="16"/>
    </row>
    <row r="16" spans="1:6" s="17" customFormat="1" ht="28.5" customHeight="1">
      <c r="A16" s="21">
        <v>4</v>
      </c>
      <c r="B16" s="22" t="s">
        <v>20</v>
      </c>
      <c r="C16" s="22">
        <v>155190</v>
      </c>
      <c r="D16" s="22">
        <v>55913</v>
      </c>
      <c r="E16" s="23">
        <f t="shared" si="0"/>
        <v>0.36028738965139506</v>
      </c>
      <c r="F16" s="16"/>
    </row>
    <row r="17" spans="1:6" s="17" customFormat="1" ht="28.5" customHeight="1">
      <c r="A17" s="21">
        <v>5</v>
      </c>
      <c r="B17" s="22" t="s">
        <v>21</v>
      </c>
      <c r="C17" s="22">
        <v>54000</v>
      </c>
      <c r="D17" s="22">
        <v>18643</v>
      </c>
      <c r="E17" s="23">
        <f t="shared" si="0"/>
        <v>0.34524074074074074</v>
      </c>
      <c r="F17" s="16"/>
    </row>
    <row r="18" spans="1:6" s="17" customFormat="1" ht="28.5" customHeight="1">
      <c r="A18" s="21">
        <v>6</v>
      </c>
      <c r="B18" s="22" t="s">
        <v>22</v>
      </c>
      <c r="C18" s="22">
        <v>6800</v>
      </c>
      <c r="D18" s="22">
        <v>3500</v>
      </c>
      <c r="E18" s="23">
        <f t="shared" si="0"/>
        <v>0.5147058823529411</v>
      </c>
      <c r="F18" s="16"/>
    </row>
    <row r="19" spans="1:6" s="17" customFormat="1" ht="28.5" customHeight="1">
      <c r="A19" s="21">
        <v>7</v>
      </c>
      <c r="B19" s="22" t="s">
        <v>23</v>
      </c>
      <c r="C19" s="22">
        <v>39573</v>
      </c>
      <c r="D19" s="22">
        <v>16840</v>
      </c>
      <c r="E19" s="23">
        <f t="shared" si="0"/>
        <v>0.4255426679806939</v>
      </c>
      <c r="F19" s="16"/>
    </row>
    <row r="20" spans="1:6" s="17" customFormat="1" ht="28.5" customHeight="1">
      <c r="A20" s="21">
        <v>8</v>
      </c>
      <c r="B20" s="22" t="s">
        <v>24</v>
      </c>
      <c r="C20" s="22">
        <v>1066271</v>
      </c>
      <c r="D20" s="22">
        <v>280945</v>
      </c>
      <c r="E20" s="23">
        <f t="shared" si="0"/>
        <v>0.2634836734751297</v>
      </c>
      <c r="F20" s="16"/>
    </row>
    <row r="21" spans="1:6" s="17" customFormat="1" ht="28.5" customHeight="1">
      <c r="A21" s="21">
        <v>9</v>
      </c>
      <c r="B21" s="22" t="s">
        <v>25</v>
      </c>
      <c r="C21" s="22">
        <v>151627</v>
      </c>
      <c r="D21" s="22">
        <v>140611</v>
      </c>
      <c r="E21" s="23">
        <f t="shared" si="0"/>
        <v>0.9273480316830116</v>
      </c>
      <c r="F21" s="16"/>
    </row>
    <row r="22" spans="1:6" s="17" customFormat="1" ht="28.5" customHeight="1">
      <c r="A22" s="21">
        <v>10</v>
      </c>
      <c r="B22" s="22" t="s">
        <v>26</v>
      </c>
      <c r="C22" s="22">
        <v>78575</v>
      </c>
      <c r="D22" s="22">
        <v>69400</v>
      </c>
      <c r="E22" s="23">
        <f t="shared" si="0"/>
        <v>0.8832325803372574</v>
      </c>
      <c r="F22" s="16"/>
    </row>
    <row r="23" spans="1:6" s="17" customFormat="1" ht="28.5" customHeight="1">
      <c r="A23" s="21">
        <v>11</v>
      </c>
      <c r="B23" s="22" t="s">
        <v>27</v>
      </c>
      <c r="C23" s="22">
        <v>990751</v>
      </c>
      <c r="D23" s="22">
        <v>283185</v>
      </c>
      <c r="E23" s="23">
        <f t="shared" si="0"/>
        <v>0.2858286289895241</v>
      </c>
      <c r="F23" s="16"/>
    </row>
    <row r="24" spans="1:6" s="17" customFormat="1" ht="28.5" customHeight="1">
      <c r="A24" s="21">
        <v>12</v>
      </c>
      <c r="B24" s="22" t="s">
        <v>28</v>
      </c>
      <c r="C24" s="22">
        <v>130120</v>
      </c>
      <c r="D24" s="22">
        <v>38231</v>
      </c>
      <c r="E24" s="23">
        <f t="shared" si="0"/>
        <v>0.2938134030126037</v>
      </c>
      <c r="F24" s="16"/>
    </row>
    <row r="25" spans="1:6" s="17" customFormat="1" ht="28.5" customHeight="1">
      <c r="A25" s="21">
        <v>13</v>
      </c>
      <c r="B25" s="22" t="s">
        <v>29</v>
      </c>
      <c r="C25" s="22">
        <v>80000</v>
      </c>
      <c r="D25" s="22"/>
      <c r="E25" s="23"/>
      <c r="F25" s="16"/>
    </row>
    <row r="26" spans="1:6" s="17" customFormat="1" ht="28.5" customHeight="1">
      <c r="A26" s="21">
        <v>13</v>
      </c>
      <c r="B26" s="22" t="s">
        <v>30</v>
      </c>
      <c r="C26" s="22">
        <v>30000</v>
      </c>
      <c r="D26" s="22">
        <v>6800</v>
      </c>
      <c r="E26" s="23">
        <f aca="true" t="shared" si="1" ref="E26:E31">D26/C26</f>
        <v>0.22666666666666666</v>
      </c>
      <c r="F26" s="16"/>
    </row>
    <row r="27" spans="1:6" s="17" customFormat="1" ht="28.5" customHeight="1">
      <c r="A27" s="21">
        <v>14</v>
      </c>
      <c r="B27" s="22" t="s">
        <v>31</v>
      </c>
      <c r="C27" s="22">
        <v>30000</v>
      </c>
      <c r="D27" s="22">
        <v>1250</v>
      </c>
      <c r="E27" s="23">
        <f t="shared" si="1"/>
        <v>0.041666666666666664</v>
      </c>
      <c r="F27" s="16"/>
    </row>
    <row r="28" spans="1:6" s="17" customFormat="1" ht="28.5" customHeight="1">
      <c r="A28" s="21">
        <v>15</v>
      </c>
      <c r="B28" s="22" t="s">
        <v>32</v>
      </c>
      <c r="C28" s="22">
        <v>2000</v>
      </c>
      <c r="D28" s="22">
        <v>850</v>
      </c>
      <c r="E28" s="23">
        <f t="shared" si="1"/>
        <v>0.425</v>
      </c>
      <c r="F28" s="16"/>
    </row>
    <row r="29" spans="1:6" s="17" customFormat="1" ht="55.5" customHeight="1">
      <c r="A29" s="21">
        <v>16</v>
      </c>
      <c r="B29" s="22" t="s">
        <v>33</v>
      </c>
      <c r="C29" s="22">
        <v>5000</v>
      </c>
      <c r="D29" s="22">
        <v>2000</v>
      </c>
      <c r="E29" s="23">
        <f t="shared" si="1"/>
        <v>0.4</v>
      </c>
      <c r="F29" s="16"/>
    </row>
    <row r="30" spans="1:6" s="17" customFormat="1" ht="28.5" customHeight="1">
      <c r="A30" s="21">
        <v>17</v>
      </c>
      <c r="B30" s="22" t="s">
        <v>34</v>
      </c>
      <c r="C30" s="22">
        <v>1200</v>
      </c>
      <c r="D30" s="22">
        <v>600</v>
      </c>
      <c r="E30" s="23">
        <f t="shared" si="1"/>
        <v>0.5</v>
      </c>
      <c r="F30" s="16"/>
    </row>
    <row r="31" spans="1:6" s="17" customFormat="1" ht="28.5" customHeight="1">
      <c r="A31" s="21">
        <v>18</v>
      </c>
      <c r="B31" s="22" t="s">
        <v>35</v>
      </c>
      <c r="C31" s="22">
        <v>70000</v>
      </c>
      <c r="D31" s="22">
        <v>17700</v>
      </c>
      <c r="E31" s="23">
        <f t="shared" si="1"/>
        <v>0.25285714285714284</v>
      </c>
      <c r="F31" s="16"/>
    </row>
    <row r="32" spans="1:6" s="17" customFormat="1" ht="28.5" customHeight="1">
      <c r="A32" s="21">
        <v>20</v>
      </c>
      <c r="B32" s="22" t="s">
        <v>36</v>
      </c>
      <c r="C32" s="22">
        <v>50000</v>
      </c>
      <c r="D32" s="22"/>
      <c r="E32" s="23"/>
      <c r="F32" s="16"/>
    </row>
    <row r="33" spans="1:6" s="17" customFormat="1" ht="28.5" customHeight="1">
      <c r="A33" s="21">
        <v>19</v>
      </c>
      <c r="B33" s="22" t="s">
        <v>37</v>
      </c>
      <c r="C33" s="22">
        <v>61719</v>
      </c>
      <c r="D33" s="22">
        <v>31176</v>
      </c>
      <c r="E33" s="23">
        <f>D33/C33</f>
        <v>0.5051280804938512</v>
      </c>
      <c r="F33" s="16"/>
    </row>
    <row r="34" spans="1:6" s="17" customFormat="1" ht="28.5" customHeight="1">
      <c r="A34" s="21">
        <v>20</v>
      </c>
      <c r="B34" s="22" t="s">
        <v>38</v>
      </c>
      <c r="C34" s="22">
        <v>23000</v>
      </c>
      <c r="D34" s="22">
        <v>3000</v>
      </c>
      <c r="E34" s="23">
        <f>D34/C34</f>
        <v>0.13043478260869565</v>
      </c>
      <c r="F34" s="16"/>
    </row>
    <row r="35" spans="1:6" s="17" customFormat="1" ht="28.5" customHeight="1">
      <c r="A35" s="21">
        <v>21</v>
      </c>
      <c r="B35" s="22" t="s">
        <v>39</v>
      </c>
      <c r="C35" s="22">
        <v>58310</v>
      </c>
      <c r="D35" s="22">
        <v>41000</v>
      </c>
      <c r="E35" s="23">
        <f>D35/C35</f>
        <v>0.7031383982164294</v>
      </c>
      <c r="F35" s="16"/>
    </row>
    <row r="36" spans="1:6" s="17" customFormat="1" ht="36.75" customHeight="1">
      <c r="A36" s="18" t="s">
        <v>40</v>
      </c>
      <c r="B36" s="19" t="s">
        <v>41</v>
      </c>
      <c r="C36" s="19">
        <v>310000</v>
      </c>
      <c r="D36" s="19"/>
      <c r="E36" s="28"/>
      <c r="F36" s="16"/>
    </row>
    <row r="37" spans="1:6" s="17" customFormat="1" ht="28.5" customHeight="1">
      <c r="A37" s="18" t="s">
        <v>42</v>
      </c>
      <c r="B37" s="19" t="s">
        <v>43</v>
      </c>
      <c r="C37" s="19">
        <v>248263</v>
      </c>
      <c r="D37" s="19">
        <f>13009+17158</f>
        <v>30167</v>
      </c>
      <c r="E37" s="28">
        <f>D37/C37</f>
        <v>0.12151226723273303</v>
      </c>
      <c r="F37" s="16"/>
    </row>
    <row r="38" spans="1:6" s="17" customFormat="1" ht="28.5" customHeight="1">
      <c r="A38" s="18" t="s">
        <v>44</v>
      </c>
      <c r="B38" s="19" t="s">
        <v>45</v>
      </c>
      <c r="C38" s="19">
        <v>1340</v>
      </c>
      <c r="D38" s="19"/>
      <c r="E38" s="28"/>
      <c r="F38" s="16"/>
    </row>
    <row r="39" spans="1:6" s="17" customFormat="1" ht="28.5" customHeight="1">
      <c r="A39" s="18" t="s">
        <v>46</v>
      </c>
      <c r="B39" s="19" t="s">
        <v>47</v>
      </c>
      <c r="C39" s="19">
        <v>70000</v>
      </c>
      <c r="D39" s="19">
        <v>19200</v>
      </c>
      <c r="E39" s="28">
        <f>D39/C39</f>
        <v>0.2742857142857143</v>
      </c>
      <c r="F39" s="16"/>
    </row>
    <row r="40" spans="1:6" s="17" customFormat="1" ht="28.5" customHeight="1">
      <c r="A40" s="18" t="s">
        <v>48</v>
      </c>
      <c r="B40" s="19" t="s">
        <v>49</v>
      </c>
      <c r="C40" s="19">
        <v>117697</v>
      </c>
      <c r="D40" s="19"/>
      <c r="E40" s="28"/>
      <c r="F40" s="16"/>
    </row>
    <row r="41" spans="1:6" s="17" customFormat="1" ht="28.5" customHeight="1">
      <c r="A41" s="18" t="s">
        <v>50</v>
      </c>
      <c r="B41" s="19" t="s">
        <v>51</v>
      </c>
      <c r="C41" s="19">
        <v>10000</v>
      </c>
      <c r="D41" s="19">
        <v>6000</v>
      </c>
      <c r="E41" s="28">
        <f>D41/C41</f>
        <v>0.6</v>
      </c>
      <c r="F41" s="16"/>
    </row>
    <row r="42" spans="1:6" s="17" customFormat="1" ht="28.5" customHeight="1">
      <c r="A42" s="18" t="s">
        <v>52</v>
      </c>
      <c r="B42" s="19" t="s">
        <v>53</v>
      </c>
      <c r="C42" s="19">
        <v>7000</v>
      </c>
      <c r="D42" s="19"/>
      <c r="E42" s="28"/>
      <c r="F42" s="16"/>
    </row>
    <row r="43" spans="1:6" s="17" customFormat="1" ht="28.5" customHeight="1">
      <c r="A43" s="18" t="s">
        <v>54</v>
      </c>
      <c r="B43" s="19" t="s">
        <v>55</v>
      </c>
      <c r="C43" s="19">
        <v>25000</v>
      </c>
      <c r="D43" s="19">
        <v>6000</v>
      </c>
      <c r="E43" s="28">
        <f>D43/C43</f>
        <v>0.24</v>
      </c>
      <c r="F43" s="16"/>
    </row>
    <row r="44" spans="1:6" s="17" customFormat="1" ht="28.5" customHeight="1">
      <c r="A44" s="18" t="s">
        <v>56</v>
      </c>
      <c r="B44" s="19" t="s">
        <v>57</v>
      </c>
      <c r="C44" s="19">
        <v>10000</v>
      </c>
      <c r="D44" s="19"/>
      <c r="E44" s="28"/>
      <c r="F44" s="16"/>
    </row>
    <row r="45" spans="1:6" s="17" customFormat="1" ht="36.75" customHeight="1">
      <c r="A45" s="18" t="s">
        <v>58</v>
      </c>
      <c r="B45" s="19" t="s">
        <v>59</v>
      </c>
      <c r="C45" s="19">
        <v>220000</v>
      </c>
      <c r="D45" s="19">
        <v>72500</v>
      </c>
      <c r="E45" s="28">
        <f>D45/C45</f>
        <v>0.32954545454545453</v>
      </c>
      <c r="F45" s="16"/>
    </row>
    <row r="46" spans="1:6" s="17" customFormat="1" ht="39" customHeight="1">
      <c r="A46" s="18" t="s">
        <v>60</v>
      </c>
      <c r="B46" s="19" t="s">
        <v>61</v>
      </c>
      <c r="C46" s="19">
        <v>140500</v>
      </c>
      <c r="D46" s="19">
        <v>121600</v>
      </c>
      <c r="E46" s="28">
        <f>D46/C46</f>
        <v>0.8654804270462634</v>
      </c>
      <c r="F46" s="16"/>
    </row>
    <row r="47" spans="1:6" s="17" customFormat="1" ht="28.5" customHeight="1">
      <c r="A47" s="18" t="s">
        <v>62</v>
      </c>
      <c r="B47" s="19" t="s">
        <v>63</v>
      </c>
      <c r="C47" s="19">
        <v>316997</v>
      </c>
      <c r="D47" s="19">
        <v>116200</v>
      </c>
      <c r="E47" s="28">
        <f>D47/C47</f>
        <v>0.36656498326482584</v>
      </c>
      <c r="F47" s="16"/>
    </row>
    <row r="48" spans="1:6" s="17" customFormat="1" ht="51" customHeight="1">
      <c r="A48" s="18" t="s">
        <v>64</v>
      </c>
      <c r="B48" s="19" t="s">
        <v>65</v>
      </c>
      <c r="C48" s="19">
        <v>165000</v>
      </c>
      <c r="D48" s="19">
        <v>60000</v>
      </c>
      <c r="E48" s="28">
        <f>D48/C48</f>
        <v>0.36363636363636365</v>
      </c>
      <c r="F48" s="16"/>
    </row>
    <row r="49" spans="1:6" s="17" customFormat="1" ht="39" customHeight="1">
      <c r="A49" s="18" t="s">
        <v>66</v>
      </c>
      <c r="B49" s="19" t="s">
        <v>67</v>
      </c>
      <c r="C49" s="19">
        <v>400000</v>
      </c>
      <c r="D49" s="19">
        <v>68000</v>
      </c>
      <c r="E49" s="28">
        <f>D49/C49</f>
        <v>0.17</v>
      </c>
      <c r="F49" s="16"/>
    </row>
    <row r="50" spans="1:5" ht="34.5" customHeight="1">
      <c r="A50" s="29"/>
      <c r="B50" s="30"/>
      <c r="C50" s="31" t="s">
        <v>68</v>
      </c>
      <c r="D50" s="31"/>
      <c r="E50" s="31"/>
    </row>
  </sheetData>
  <sheetProtection/>
  <mergeCells count="5">
    <mergeCell ref="A1:E1"/>
    <mergeCell ref="A2:E2"/>
    <mergeCell ref="A3:E3"/>
    <mergeCell ref="C4:E4"/>
    <mergeCell ref="C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FPTSHOP</cp:lastModifiedBy>
  <dcterms:created xsi:type="dcterms:W3CDTF">2019-04-10T06:48:21Z</dcterms:created>
  <dcterms:modified xsi:type="dcterms:W3CDTF">2019-04-10T06:48:48Z</dcterms:modified>
  <cp:category/>
  <cp:version/>
  <cp:contentType/>
  <cp:contentStatus/>
</cp:coreProperties>
</file>